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9390" windowHeight="4980" tabRatio="1000" activeTab="0"/>
  </bookViews>
  <sheets>
    <sheet name="Home" sheetId="1" r:id="rId1"/>
    <sheet name="1. What-If" sheetId="2" r:id="rId2"/>
    <sheet name="2. Goal Seek" sheetId="3" r:id="rId3"/>
    <sheet name="3. Sensitivity" sheetId="4" r:id="rId4"/>
    <sheet name="4. Proforma" sheetId="5" r:id="rId5"/>
    <sheet name="5. What's Wrong" sheetId="6" r:id="rId6"/>
    <sheet name="6. FV &amp; PV" sheetId="7" r:id="rId7"/>
    <sheet name="7. NPV &amp; IRR" sheetId="8" r:id="rId8"/>
    <sheet name="8. PMT" sheetId="9" r:id="rId9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<sst xmlns="http://schemas.openxmlformats.org/spreadsheetml/2006/main" count="171" uniqueCount="103">
  <si>
    <t>Decision Support System</t>
  </si>
  <si>
    <t>using</t>
  </si>
  <si>
    <t>Microsoft Excel</t>
  </si>
  <si>
    <t>EK BUNCHUA</t>
  </si>
  <si>
    <t>Exercise 1 : What-If Analysis</t>
  </si>
  <si>
    <t>Assumption</t>
  </si>
  <si>
    <t>Quantity Sold</t>
  </si>
  <si>
    <t>Unit Price</t>
  </si>
  <si>
    <t>Unit Cost</t>
  </si>
  <si>
    <t>Revenue Forecast</t>
  </si>
  <si>
    <t>Sales</t>
  </si>
  <si>
    <t>Cost of goods sold</t>
  </si>
  <si>
    <t>Exercise 2 : Goal Seeking</t>
  </si>
  <si>
    <t>Sensitivity Table</t>
  </si>
  <si>
    <t>Quantity</t>
  </si>
  <si>
    <t>Sold</t>
  </si>
  <si>
    <t>Exercise 3 : Sensitivity Table</t>
  </si>
  <si>
    <t>FN 311</t>
  </si>
  <si>
    <t>Financial Management</t>
  </si>
  <si>
    <t>Gross margin</t>
  </si>
  <si>
    <t>ek@alpha.tu.ac.th</t>
  </si>
  <si>
    <t>Thammasat Business School</t>
  </si>
  <si>
    <t>Expenses</t>
  </si>
  <si>
    <t>Tax</t>
  </si>
  <si>
    <t>Earnings before tax</t>
  </si>
  <si>
    <t>Projected P/L</t>
  </si>
  <si>
    <t>Exercise 4 : Projected Profit &amp; Loss</t>
  </si>
  <si>
    <t>Net profit (loss)</t>
  </si>
  <si>
    <t>Exercise 5 : What's Wrong?</t>
  </si>
  <si>
    <t>1st Q</t>
  </si>
  <si>
    <t>2nd Q</t>
  </si>
  <si>
    <t>3rd Q</t>
  </si>
  <si>
    <t>4th Q</t>
  </si>
  <si>
    <t>Total</t>
  </si>
  <si>
    <t>Initaial sales</t>
  </si>
  <si>
    <t>Sales increase rate</t>
  </si>
  <si>
    <t>(of previous quarter)</t>
  </si>
  <si>
    <t>(of sales)</t>
  </si>
  <si>
    <t>(per quarter)</t>
  </si>
  <si>
    <t>Tax rate</t>
  </si>
  <si>
    <t>(of EBT)</t>
  </si>
  <si>
    <t>Try:</t>
  </si>
  <si>
    <t>500, 1, 1000</t>
  </si>
  <si>
    <t>Question:</t>
  </si>
  <si>
    <t>You plan to put 3000 Baht in the bank every year on your birthday for 20 years</t>
  </si>
  <si>
    <t>at an interest rate of 9% per annum.  How much would you have in the next 20 years?</t>
  </si>
  <si>
    <t>What is its present value?</t>
  </si>
  <si>
    <t>Answer:</t>
  </si>
  <si>
    <t>=FV(rate,nper,pmt)</t>
  </si>
  <si>
    <t>=PV(rate,nper,pmt)</t>
  </si>
  <si>
    <t>=PV(rate,nper,0,fv)</t>
  </si>
  <si>
    <t>You put 3000 Baht in the bank on your birthday this year at an interest rate of 9%</t>
  </si>
  <si>
    <t>per annum.  How much would you have in the next 20 years?</t>
  </si>
  <si>
    <t>=FV(rate,nper,0,pv)</t>
  </si>
  <si>
    <t>Exercise 6 : Future Value &amp; Present Value</t>
  </si>
  <si>
    <t>Rate</t>
  </si>
  <si>
    <t>Nper</t>
  </si>
  <si>
    <t>Pmt</t>
  </si>
  <si>
    <t>FV</t>
  </si>
  <si>
    <t>PV</t>
  </si>
  <si>
    <t>Exercise 7 : Net Present Value &amp; Internal Rate of Return</t>
  </si>
  <si>
    <t>Suppose you're considering an investment in which you pay 100000 Baht one year</t>
  </si>
  <si>
    <t>from today and receive an annual income as given.  Assuming an annual discount</t>
  </si>
  <si>
    <t>rate of 14%.  What is the net present value of this investment?</t>
  </si>
  <si>
    <t>=NPV(rate,values)</t>
  </si>
  <si>
    <t>Year 1</t>
  </si>
  <si>
    <t>(investment)</t>
  </si>
  <si>
    <t>Year 2</t>
  </si>
  <si>
    <t>=IRR(values)</t>
  </si>
  <si>
    <t>Year 3</t>
  </si>
  <si>
    <t>Year 4</t>
  </si>
  <si>
    <t>Year 5</t>
  </si>
  <si>
    <t>=MIRR(values,finance_rate,reinvest_rate)</t>
  </si>
  <si>
    <t>Consider an investment that starts at the beginning of the first period (year 0).</t>
  </si>
  <si>
    <t>DO NOT include the initial cost as one of the values.</t>
  </si>
  <si>
    <t>=NPV(rate,values)+pv</t>
  </si>
  <si>
    <t>Year 0</t>
  </si>
  <si>
    <t>Discount rate</t>
  </si>
  <si>
    <t>Reinvest rate</t>
  </si>
  <si>
    <t>NPV</t>
  </si>
  <si>
    <t>IRR</t>
  </si>
  <si>
    <t>MIRR</t>
  </si>
  <si>
    <t>What is the monthly payment on a 10000 Baht loan at an annual rate of 8% that</t>
  </si>
  <si>
    <t>you must pay off in 10 months?</t>
  </si>
  <si>
    <t>=PMT(rate,nper,pv)</t>
  </si>
  <si>
    <t>=RATE(nper,pmt,pv)</t>
  </si>
  <si>
    <t>=NPER(rate,pmt,pv)</t>
  </si>
  <si>
    <t>For the same loan, if payments are due at the beginning of the period, what is the</t>
  </si>
  <si>
    <t>payment?</t>
  </si>
  <si>
    <t>=PMT(rate,nper,pv,0,1)</t>
  </si>
  <si>
    <t>What are the interest and principal payments for each year of a seven-year</t>
  </si>
  <si>
    <t>200000 Baht at 14% annual interest?</t>
  </si>
  <si>
    <t>=IPMT(rate,per,nper,pv)</t>
  </si>
  <si>
    <t>Year</t>
  </si>
  <si>
    <t>Interest payment</t>
  </si>
  <si>
    <t>Principal payment</t>
  </si>
  <si>
    <t>=PPMT(rate,per,nper,pv)</t>
  </si>
  <si>
    <t>Exercise 8 : Periodic Payment</t>
  </si>
  <si>
    <r>
      <t xml:space="preserve">Financial Functions: </t>
    </r>
    <r>
      <rPr>
        <b/>
        <sz val="10"/>
        <color indexed="10"/>
        <rFont val="Arial"/>
        <family val="2"/>
      </rPr>
      <t>FV, PV, NPV, IRR, MIRR, PMT, RATE, NPER, IPMT, PPMT</t>
    </r>
  </si>
  <si>
    <r>
      <t xml:space="preserve">Basic DSS Tools: </t>
    </r>
    <r>
      <rPr>
        <b/>
        <sz val="10"/>
        <color indexed="10"/>
        <rFont val="Arial"/>
        <family val="2"/>
      </rPr>
      <t>What-If Analysis, Goal Seeking Analysis, Sensitivity Analysis</t>
    </r>
  </si>
  <si>
    <t>August 1997</t>
  </si>
  <si>
    <t>Revised: August 1999</t>
  </si>
  <si>
    <r>
      <t xml:space="preserve">Proforma Income Statement: </t>
    </r>
    <r>
      <rPr>
        <b/>
        <sz val="10"/>
        <color indexed="10"/>
        <rFont val="Arial"/>
        <family val="2"/>
      </rPr>
      <t>What's Wrong? -- Income Tax, Decimal Places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</si>
</sst>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&quot;฿&quot;#,##0;\-&quot;฿&quot;#,##0"/>
    <numFmt numFmtId="187" formatCode="&quot;฿&quot;#,##0;[Red]\-&quot;฿&quot;#,##0"/>
    <numFmt numFmtId="188" formatCode="&quot;฿&quot;#,##0.00;\-&quot;฿&quot;#,##0.00"/>
    <numFmt numFmtId="189" formatCode="&quot;฿&quot;#,##0.00;[Red]\-&quot;฿&quot;#,##0.00"/>
    <numFmt numFmtId="190" formatCode="_-&quot;฿&quot;* #,##0_-;\-&quot;฿&quot;* #,##0_-;_-&quot;฿&quot;* &quot;-&quot;_-;_-@_-"/>
    <numFmt numFmtId="191" formatCode="_-* #,##0_-;\-* #,##0_-;_-* &quot;-&quot;_-;_-@_-"/>
    <numFmt numFmtId="192" formatCode="_-&quot;฿&quot;* #,##0.00_-;\-&quot;฿&quot;* #,##0.00_-;_-&quot;฿&quot;* &quot;-&quot;??_-;_-@_-"/>
    <numFmt numFmtId="193" formatCode="_-* #,##0.00_-;\-* #,##0.00_-;_-* &quot;-&quot;??_-;_-@_-"/>
    <numFmt numFmtId="194" formatCode="t&quot;฿&quot;#,##0_);\(t&quot;฿&quot;#,##0\)"/>
    <numFmt numFmtId="195" formatCode="t&quot;฿&quot;#,##0_);[Red]\(t&quot;฿&quot;#,##0\)"/>
    <numFmt numFmtId="196" formatCode="t&quot;฿&quot;#,##0.00_);\(t&quot;฿&quot;#,##0.00\)"/>
    <numFmt numFmtId="197" formatCode="t&quot;฿&quot;#,##0.00_);[Red]\(t&quot;฿&quot;#,##0.00\)"/>
    <numFmt numFmtId="198" formatCode="&quot;฿&quot;#,##0_);\(&quot;฿&quot;#,##0\)"/>
    <numFmt numFmtId="199" formatCode="&quot;฿&quot;#,##0_);[Red]\(&quot;฿&quot;#,##0\)"/>
    <numFmt numFmtId="200" formatCode="&quot;฿&quot;#,##0.00_);\(&quot;฿&quot;#,##0.00\)"/>
    <numFmt numFmtId="201" formatCode="&quot;฿&quot;#,##0.00_);[Red]\(&quot;฿&quot;#,##0.00\)"/>
    <numFmt numFmtId="202" formatCode="_(&quot;฿&quot;* #,##0_);_(&quot;฿&quot;* \(#,##0\);_(&quot;฿&quot;* &quot;-&quot;_);_(@_)"/>
    <numFmt numFmtId="203" formatCode="_(&quot;฿&quot;* #,##0.00_);_(&quot;฿&quot;* \(#,##0.00\);_(&quot;฿&quot;* &quot;-&quot;??_);_(@_)"/>
    <numFmt numFmtId="204" formatCode="t#,##0_);\(t#,##0\)"/>
    <numFmt numFmtId="205" formatCode="t#,##0_);[Red]\(t#,##0\)"/>
    <numFmt numFmtId="206" formatCode="_(&quot;฿&quot;* t#,##0_);_(&quot;฿&quot;* \(t#,##0\);_(&quot;฿&quot;* &quot;-&quot;_);_(@_)"/>
    <numFmt numFmtId="207" formatCode="d\ ดดดด\ &quot;พ.ศ.&quot;\ bbbb"/>
    <numFmt numFmtId="208" formatCode="ว\ ดดดด\ &quot;ค.ศ.&quot;\ คคคค"/>
    <numFmt numFmtId="209" formatCode="&quot;วันที่&quot;\ ว\ ดดดด\ ปปปป"/>
    <numFmt numFmtId="210" formatCode="d\ ดดด\ bb"/>
    <numFmt numFmtId="211" formatCode="ว\ ดดด\ ปป"/>
    <numFmt numFmtId="212" formatCode="วว/ดด/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_(* #,##0.0_);_(* \(#,##0.0\);_(* &quot;-&quot;??_);_(@_)"/>
    <numFmt numFmtId="219" formatCode="_(* #,##0_);_(* \(#,##0\);_(* &quot;-&quot;??_);_(@_)"/>
    <numFmt numFmtId="220" formatCode="_(* #,##0.000_);_(* \(#,##0.000\);_(* &quot;-&quot;??_);_(@_)"/>
    <numFmt numFmtId="221" formatCode="0.0%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0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b/>
      <i/>
      <sz val="10"/>
      <color indexed="12"/>
      <name val="Arial"/>
      <family val="0"/>
    </font>
    <font>
      <i/>
      <sz val="10"/>
      <color indexed="12"/>
      <name val="Arial"/>
      <family val="0"/>
    </font>
    <font>
      <b/>
      <sz val="10"/>
      <color indexed="12"/>
      <name val="Arial"/>
      <family val="2"/>
    </font>
    <font>
      <i/>
      <sz val="14"/>
      <color indexed="17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43" fontId="0" fillId="0" borderId="0" xfId="15" applyAlignment="1">
      <alignment/>
    </xf>
    <xf numFmtId="219" fontId="0" fillId="0" borderId="0" xfId="15" applyNumberFormat="1" applyAlignment="1">
      <alignment/>
    </xf>
    <xf numFmtId="43" fontId="0" fillId="0" borderId="0" xfId="15" applyAlignment="1">
      <alignment/>
    </xf>
    <xf numFmtId="219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43" fontId="1" fillId="0" borderId="1" xfId="15" applyFont="1" applyBorder="1" applyAlignment="1">
      <alignment/>
    </xf>
    <xf numFmtId="43" fontId="5" fillId="0" borderId="0" xfId="15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Continuous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43" fontId="6" fillId="0" borderId="2" xfId="0" applyNumberFormat="1" applyFont="1" applyBorder="1" applyAlignment="1">
      <alignment/>
    </xf>
    <xf numFmtId="43" fontId="4" fillId="0" borderId="3" xfId="15" applyFont="1" applyBorder="1" applyAlignment="1">
      <alignment/>
    </xf>
    <xf numFmtId="43" fontId="4" fillId="0" borderId="4" xfId="15" applyFont="1" applyBorder="1" applyAlignment="1">
      <alignment/>
    </xf>
    <xf numFmtId="43" fontId="4" fillId="0" borderId="5" xfId="15" applyFont="1" applyBorder="1" applyAlignment="1">
      <alignment/>
    </xf>
    <xf numFmtId="219" fontId="4" fillId="0" borderId="6" xfId="15" applyNumberFormat="1" applyFont="1" applyBorder="1" applyAlignment="1">
      <alignment/>
    </xf>
    <xf numFmtId="219" fontId="4" fillId="0" borderId="7" xfId="15" applyNumberFormat="1" applyFont="1" applyBorder="1" applyAlignment="1">
      <alignment/>
    </xf>
    <xf numFmtId="219" fontId="4" fillId="0" borderId="8" xfId="15" applyNumberFormat="1" applyFont="1" applyBorder="1" applyAlignment="1">
      <alignment/>
    </xf>
    <xf numFmtId="219" fontId="0" fillId="0" borderId="9" xfId="15" applyNumberFormat="1" applyBorder="1" applyAlignment="1">
      <alignment/>
    </xf>
    <xf numFmtId="219" fontId="0" fillId="0" borderId="10" xfId="15" applyNumberFormat="1" applyBorder="1" applyAlignment="1">
      <alignment/>
    </xf>
    <xf numFmtId="219" fontId="0" fillId="0" borderId="11" xfId="15" applyNumberFormat="1" applyBorder="1" applyAlignment="1">
      <alignment/>
    </xf>
    <xf numFmtId="219" fontId="0" fillId="0" borderId="12" xfId="15" applyNumberFormat="1" applyBorder="1" applyAlignment="1">
      <alignment/>
    </xf>
    <xf numFmtId="219" fontId="0" fillId="0" borderId="0" xfId="15" applyNumberFormat="1" applyBorder="1" applyAlignment="1">
      <alignment/>
    </xf>
    <xf numFmtId="219" fontId="0" fillId="0" borderId="13" xfId="15" applyNumberFormat="1" applyBorder="1" applyAlignment="1">
      <alignment/>
    </xf>
    <xf numFmtId="219" fontId="0" fillId="0" borderId="14" xfId="15" applyNumberFormat="1" applyBorder="1" applyAlignment="1">
      <alignment/>
    </xf>
    <xf numFmtId="219" fontId="0" fillId="0" borderId="15" xfId="15" applyNumberFormat="1" applyBorder="1" applyAlignment="1">
      <alignment/>
    </xf>
    <xf numFmtId="219" fontId="0" fillId="0" borderId="16" xfId="15" applyNumberFormat="1" applyBorder="1" applyAlignment="1">
      <alignment/>
    </xf>
    <xf numFmtId="0" fontId="1" fillId="4" borderId="0" xfId="0" applyFont="1" applyFill="1" applyAlignment="1">
      <alignment horizontal="centerContinuous"/>
    </xf>
    <xf numFmtId="0" fontId="7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4" borderId="17" xfId="0" applyFont="1" applyFill="1" applyBorder="1" applyAlignment="1">
      <alignment horizontal="centerContinuous"/>
    </xf>
    <xf numFmtId="0" fontId="10" fillId="5" borderId="0" xfId="0" applyFont="1" applyFill="1" applyAlignment="1">
      <alignment horizontal="centerContinuous"/>
    </xf>
    <xf numFmtId="0" fontId="11" fillId="4" borderId="0" xfId="0" applyFont="1" applyFill="1" applyAlignment="1">
      <alignment horizontal="centerContinuous"/>
    </xf>
    <xf numFmtId="0" fontId="10" fillId="4" borderId="0" xfId="0" applyFont="1" applyFill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Continuous"/>
    </xf>
    <xf numFmtId="0" fontId="12" fillId="2" borderId="0" xfId="0" applyFont="1" applyFill="1" applyAlignment="1">
      <alignment horizontal="centerContinuous"/>
    </xf>
    <xf numFmtId="17" fontId="12" fillId="2" borderId="0" xfId="0" applyNumberFormat="1" applyFont="1" applyFill="1" applyAlignment="1" quotePrefix="1">
      <alignment horizontal="centerContinuous"/>
    </xf>
    <xf numFmtId="0" fontId="11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centerContinuous"/>
    </xf>
    <xf numFmtId="43" fontId="0" fillId="0" borderId="0" xfId="15" applyNumberFormat="1" applyAlignment="1">
      <alignment/>
    </xf>
    <xf numFmtId="43" fontId="0" fillId="0" borderId="0" xfId="15" applyNumberFormat="1" applyAlignment="1">
      <alignment/>
    </xf>
    <xf numFmtId="43" fontId="0" fillId="0" borderId="15" xfId="15" applyNumberFormat="1" applyBorder="1" applyAlignment="1">
      <alignment/>
    </xf>
    <xf numFmtId="43" fontId="1" fillId="0" borderId="0" xfId="15" applyNumberFormat="1" applyFont="1" applyBorder="1" applyAlignment="1">
      <alignment/>
    </xf>
    <xf numFmtId="43" fontId="1" fillId="0" borderId="1" xfId="15" applyNumberFormat="1" applyFont="1" applyBorder="1" applyAlignment="1">
      <alignment/>
    </xf>
    <xf numFmtId="219" fontId="0" fillId="0" borderId="0" xfId="15" applyNumberFormat="1" applyAlignment="1">
      <alignment/>
    </xf>
    <xf numFmtId="219" fontId="0" fillId="0" borderId="15" xfId="15" applyNumberFormat="1" applyBorder="1" applyAlignment="1">
      <alignment/>
    </xf>
    <xf numFmtId="219" fontId="1" fillId="0" borderId="0" xfId="15" applyNumberFormat="1" applyFont="1" applyBorder="1" applyAlignment="1">
      <alignment/>
    </xf>
    <xf numFmtId="219" fontId="1" fillId="0" borderId="1" xfId="15" applyNumberFormat="1" applyFont="1" applyBorder="1" applyAlignment="1">
      <alignment/>
    </xf>
    <xf numFmtId="9" fontId="4" fillId="0" borderId="0" xfId="15" applyNumberFormat="1" applyFont="1" applyAlignment="1">
      <alignment/>
    </xf>
    <xf numFmtId="0" fontId="14" fillId="0" borderId="0" xfId="0" applyFont="1" applyAlignment="1">
      <alignment/>
    </xf>
    <xf numFmtId="219" fontId="4" fillId="0" borderId="0" xfId="15" applyNumberFormat="1" applyFont="1" applyAlignment="1">
      <alignment/>
    </xf>
    <xf numFmtId="219" fontId="1" fillId="6" borderId="0" xfId="15" applyNumberFormat="1" applyFont="1" applyFill="1" applyAlignment="1">
      <alignment/>
    </xf>
    <xf numFmtId="219" fontId="1" fillId="6" borderId="15" xfId="15" applyNumberFormat="1" applyFont="1" applyFill="1" applyBorder="1" applyAlignment="1">
      <alignment/>
    </xf>
    <xf numFmtId="219" fontId="1" fillId="6" borderId="0" xfId="15" applyNumberFormat="1" applyFont="1" applyFill="1" applyBorder="1" applyAlignment="1">
      <alignment/>
    </xf>
    <xf numFmtId="219" fontId="1" fillId="6" borderId="1" xfId="15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01" fontId="0" fillId="0" borderId="18" xfId="0" applyNumberFormat="1" applyFont="1" applyBorder="1" applyAlignment="1">
      <alignment/>
    </xf>
    <xf numFmtId="0" fontId="15" fillId="0" borderId="0" xfId="0" applyFont="1" applyAlignment="1" quotePrefix="1">
      <alignment/>
    </xf>
    <xf numFmtId="0" fontId="16" fillId="0" borderId="0" xfId="0" applyFont="1" applyAlignment="1" quotePrefix="1">
      <alignment/>
    </xf>
    <xf numFmtId="20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17" fillId="0" borderId="0" xfId="0" applyFont="1" applyAlignment="1" quotePrefix="1">
      <alignment/>
    </xf>
    <xf numFmtId="201" fontId="0" fillId="0" borderId="0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9" fontId="15" fillId="0" borderId="0" xfId="0" applyNumberFormat="1" applyFont="1" applyAlignment="1" quotePrefix="1">
      <alignment/>
    </xf>
    <xf numFmtId="0" fontId="1" fillId="7" borderId="9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9" fontId="1" fillId="7" borderId="11" xfId="0" applyNumberFormat="1" applyFont="1" applyFill="1" applyBorder="1" applyAlignment="1">
      <alignment/>
    </xf>
    <xf numFmtId="0" fontId="1" fillId="7" borderId="13" xfId="0" applyFont="1" applyFill="1" applyBorder="1" applyAlignment="1">
      <alignment/>
    </xf>
    <xf numFmtId="43" fontId="1" fillId="7" borderId="13" xfId="15" applyFont="1" applyFill="1" applyBorder="1" applyAlignment="1">
      <alignment/>
    </xf>
    <xf numFmtId="0" fontId="1" fillId="8" borderId="12" xfId="0" applyFont="1" applyFill="1" applyBorder="1" applyAlignment="1">
      <alignment/>
    </xf>
    <xf numFmtId="43" fontId="1" fillId="8" borderId="13" xfId="15" applyFont="1" applyFill="1" applyBorder="1" applyAlignment="1">
      <alignment/>
    </xf>
    <xf numFmtId="0" fontId="1" fillId="8" borderId="14" xfId="0" applyFont="1" applyFill="1" applyBorder="1" applyAlignment="1">
      <alignment/>
    </xf>
    <xf numFmtId="43" fontId="1" fillId="8" borderId="16" xfId="15" applyFont="1" applyFill="1" applyBorder="1" applyAlignment="1">
      <alignment/>
    </xf>
    <xf numFmtId="0" fontId="1" fillId="9" borderId="12" xfId="0" applyFont="1" applyFill="1" applyBorder="1" applyAlignment="1">
      <alignment/>
    </xf>
    <xf numFmtId="0" fontId="1" fillId="9" borderId="14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9" fontId="1" fillId="10" borderId="11" xfId="0" applyNumberFormat="1" applyFont="1" applyFill="1" applyBorder="1" applyAlignment="1">
      <alignment/>
    </xf>
    <xf numFmtId="0" fontId="1" fillId="10" borderId="12" xfId="0" applyFont="1" applyFill="1" applyBorder="1" applyAlignment="1">
      <alignment/>
    </xf>
    <xf numFmtId="0" fontId="1" fillId="10" borderId="13" xfId="0" applyFont="1" applyFill="1" applyBorder="1" applyAlignment="1">
      <alignment/>
    </xf>
    <xf numFmtId="43" fontId="1" fillId="10" borderId="13" xfId="15" applyFont="1" applyFill="1" applyBorder="1" applyAlignment="1">
      <alignment/>
    </xf>
    <xf numFmtId="0" fontId="1" fillId="7" borderId="9" xfId="0" applyFont="1" applyFill="1" applyBorder="1" applyAlignment="1">
      <alignment horizontal="center"/>
    </xf>
    <xf numFmtId="219" fontId="1" fillId="7" borderId="10" xfId="15" applyNumberFormat="1" applyFont="1" applyFill="1" applyBorder="1" applyAlignment="1">
      <alignment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219" fontId="1" fillId="7" borderId="0" xfId="15" applyNumberFormat="1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1" fillId="7" borderId="14" xfId="0" applyFont="1" applyFill="1" applyBorder="1" applyAlignment="1">
      <alignment horizontal="center"/>
    </xf>
    <xf numFmtId="219" fontId="1" fillId="7" borderId="15" xfId="15" applyNumberFormat="1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11" borderId="9" xfId="0" applyFont="1" applyFill="1" applyBorder="1" applyAlignment="1">
      <alignment horizontal="center"/>
    </xf>
    <xf numFmtId="219" fontId="1" fillId="11" borderId="10" xfId="15" applyNumberFormat="1" applyFont="1" applyFill="1" applyBorder="1" applyAlignment="1">
      <alignment/>
    </xf>
    <xf numFmtId="0" fontId="1" fillId="11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219" fontId="1" fillId="8" borderId="0" xfId="15" applyNumberFormat="1" applyFont="1" applyFill="1" applyBorder="1" applyAlignment="1">
      <alignment/>
    </xf>
    <xf numFmtId="0" fontId="1" fillId="8" borderId="13" xfId="0" applyFont="1" applyFill="1" applyBorder="1" applyAlignment="1">
      <alignment/>
    </xf>
    <xf numFmtId="0" fontId="1" fillId="8" borderId="14" xfId="0" applyFont="1" applyFill="1" applyBorder="1" applyAlignment="1">
      <alignment horizontal="center"/>
    </xf>
    <xf numFmtId="219" fontId="1" fillId="8" borderId="15" xfId="15" applyNumberFormat="1" applyFont="1" applyFill="1" applyBorder="1" applyAlignment="1">
      <alignment/>
    </xf>
    <xf numFmtId="0" fontId="1" fillId="8" borderId="16" xfId="0" applyFont="1" applyFill="1" applyBorder="1" applyAlignment="1">
      <alignment/>
    </xf>
    <xf numFmtId="10" fontId="0" fillId="0" borderId="18" xfId="0" applyNumberFormat="1" applyFont="1" applyBorder="1" applyAlignment="1">
      <alignment/>
    </xf>
    <xf numFmtId="10" fontId="1" fillId="10" borderId="11" xfId="0" applyNumberFormat="1" applyFont="1" applyFill="1" applyBorder="1" applyAlignment="1">
      <alignment/>
    </xf>
    <xf numFmtId="10" fontId="1" fillId="10" borderId="13" xfId="0" applyNumberFormat="1" applyFont="1" applyFill="1" applyBorder="1" applyAlignment="1">
      <alignment/>
    </xf>
    <xf numFmtId="0" fontId="1" fillId="9" borderId="9" xfId="0" applyFont="1" applyFill="1" applyBorder="1" applyAlignment="1">
      <alignment/>
    </xf>
    <xf numFmtId="43" fontId="1" fillId="9" borderId="11" xfId="15" applyFont="1" applyFill="1" applyBorder="1" applyAlignment="1">
      <alignment/>
    </xf>
    <xf numFmtId="10" fontId="1" fillId="9" borderId="13" xfId="0" applyNumberFormat="1" applyFont="1" applyFill="1" applyBorder="1" applyAlignment="1">
      <alignment/>
    </xf>
    <xf numFmtId="10" fontId="1" fillId="9" borderId="16" xfId="0" applyNumberFormat="1" applyFont="1" applyFill="1" applyBorder="1" applyAlignment="1">
      <alignment/>
    </xf>
    <xf numFmtId="0" fontId="1" fillId="12" borderId="14" xfId="0" applyFont="1" applyFill="1" applyBorder="1" applyAlignment="1">
      <alignment/>
    </xf>
    <xf numFmtId="43" fontId="1" fillId="12" borderId="16" xfId="15" applyFont="1" applyFill="1" applyBorder="1" applyAlignment="1">
      <alignment/>
    </xf>
    <xf numFmtId="0" fontId="17" fillId="0" borderId="0" xfId="0" applyFont="1" applyAlignment="1" quotePrefix="1">
      <alignment/>
    </xf>
    <xf numFmtId="201" fontId="15" fillId="0" borderId="0" xfId="0" applyNumberFormat="1" applyFont="1" applyAlignment="1" quotePrefix="1">
      <alignment/>
    </xf>
    <xf numFmtId="201" fontId="17" fillId="0" borderId="0" xfId="0" applyNumberFormat="1" applyFont="1" applyAlignment="1" quotePrefix="1">
      <alignment/>
    </xf>
    <xf numFmtId="0" fontId="0" fillId="0" borderId="2" xfId="0" applyFont="1" applyBorder="1" applyAlignment="1">
      <alignment/>
    </xf>
    <xf numFmtId="0" fontId="1" fillId="7" borderId="2" xfId="0" applyFont="1" applyFill="1" applyBorder="1" applyAlignment="1">
      <alignment horizontal="right"/>
    </xf>
    <xf numFmtId="0" fontId="1" fillId="7" borderId="2" xfId="0" applyFont="1" applyFill="1" applyBorder="1" applyAlignment="1">
      <alignment/>
    </xf>
    <xf numFmtId="0" fontId="9" fillId="7" borderId="2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11" fillId="3" borderId="0" xfId="0" applyFont="1" applyFill="1" applyAlignment="1">
      <alignment horizontal="centerContinuous"/>
    </xf>
    <xf numFmtId="0" fontId="19" fillId="5" borderId="0" xfId="0" applyFont="1" applyFill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21" sqref="A21"/>
    </sheetView>
  </sheetViews>
  <sheetFormatPr defaultColWidth="9.140625" defaultRowHeight="12.75"/>
  <cols>
    <col min="1" max="10" width="9.421875" style="0" customWidth="1"/>
    <col min="11" max="11" width="13.140625" style="0" customWidth="1"/>
  </cols>
  <sheetData>
    <row r="1" spans="1:11" ht="18.75">
      <c r="A1" s="135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8.75">
      <c r="A2" s="135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23.25">
      <c r="A4" s="36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8">
      <c r="A5" s="37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8">
      <c r="A6" s="37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3.5" thickBo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>
      <c r="A9" s="134" t="s">
        <v>99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34" t="s">
        <v>102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.75">
      <c r="A11" s="134" t="s">
        <v>98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3.5" thickBo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.75">
      <c r="A15" s="51" t="s">
        <v>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2.75">
      <c r="A16" s="50" t="s">
        <v>20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2.75">
      <c r="A17" s="4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2.75">
      <c r="A18" s="48" t="s">
        <v>21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2.75">
      <c r="A19" s="49" t="s">
        <v>100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2.75">
      <c r="A20" s="49" t="s">
        <v>101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2" sqref="A2"/>
    </sheetView>
  </sheetViews>
  <sheetFormatPr defaultColWidth="9.140625" defaultRowHeight="12.75"/>
  <cols>
    <col min="1" max="1" width="18.28125" style="0" customWidth="1"/>
    <col min="2" max="2" width="13.140625" style="0" customWidth="1"/>
  </cols>
  <sheetData>
    <row r="1" spans="1:2" ht="12.75">
      <c r="A1" s="2" t="s">
        <v>4</v>
      </c>
      <c r="B1" s="11"/>
    </row>
    <row r="3" spans="1:2" ht="12.75">
      <c r="A3" s="12" t="s">
        <v>5</v>
      </c>
      <c r="B3" s="10"/>
    </row>
    <row r="4" spans="1:2" ht="12.75">
      <c r="A4" t="s">
        <v>6</v>
      </c>
      <c r="B4" s="6"/>
    </row>
    <row r="5" spans="1:2" ht="12.75">
      <c r="A5" t="s">
        <v>7</v>
      </c>
      <c r="B5" s="7"/>
    </row>
    <row r="6" spans="1:2" ht="12.75">
      <c r="A6" t="s">
        <v>8</v>
      </c>
      <c r="B6" s="9"/>
    </row>
    <row r="8" ht="12.75">
      <c r="A8" s="12" t="s">
        <v>9</v>
      </c>
    </row>
    <row r="9" spans="1:2" ht="12.75">
      <c r="A9" t="s">
        <v>10</v>
      </c>
      <c r="B9" s="3"/>
    </row>
    <row r="10" spans="1:2" ht="12.75">
      <c r="A10" t="s">
        <v>11</v>
      </c>
      <c r="B10" s="3"/>
    </row>
    <row r="11" spans="1:2" ht="13.5" thickBot="1">
      <c r="A11" s="1" t="s">
        <v>19</v>
      </c>
      <c r="B11" s="8"/>
    </row>
    <row r="12" ht="13.5" thickTop="1"/>
  </sheetData>
  <dataValidations count="3">
    <dataValidation allowBlank="1" showInputMessage="1" showErrorMessage="1" promptTitle="Enter formula:" prompt="=B4*B5" sqref="B9"/>
    <dataValidation allowBlank="1" showInputMessage="1" showErrorMessage="1" promptTitle="Enter formula:" prompt="=B4*B6" sqref="B10"/>
    <dataValidation allowBlank="1" showInputMessage="1" showErrorMessage="1" promptTitle="Enter formula:" prompt="=B9-B10" sqref="B11"/>
  </dataValidation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2" sqref="A2"/>
    </sheetView>
  </sheetViews>
  <sheetFormatPr defaultColWidth="9.140625" defaultRowHeight="12.75"/>
  <cols>
    <col min="1" max="1" width="18.28125" style="0" customWidth="1"/>
    <col min="2" max="2" width="13.140625" style="0" customWidth="1"/>
  </cols>
  <sheetData>
    <row r="1" spans="1:2" ht="12.75">
      <c r="A1" s="2" t="s">
        <v>12</v>
      </c>
      <c r="B1" s="11"/>
    </row>
    <row r="3" spans="1:2" ht="12.75">
      <c r="A3" s="12" t="s">
        <v>5</v>
      </c>
      <c r="B3" s="10"/>
    </row>
    <row r="4" spans="1:2" ht="12.75">
      <c r="A4" t="s">
        <v>6</v>
      </c>
      <c r="B4" s="6">
        <v>2000</v>
      </c>
    </row>
    <row r="5" spans="1:2" ht="12.75">
      <c r="A5" t="s">
        <v>7</v>
      </c>
      <c r="B5" s="7">
        <v>40</v>
      </c>
    </row>
    <row r="6" spans="1:2" ht="12.75">
      <c r="A6" t="s">
        <v>8</v>
      </c>
      <c r="B6" s="9">
        <v>25</v>
      </c>
    </row>
    <row r="8" ht="12.75">
      <c r="A8" s="12" t="s">
        <v>9</v>
      </c>
    </row>
    <row r="9" spans="1:2" ht="12.75">
      <c r="A9" t="s">
        <v>10</v>
      </c>
      <c r="B9" s="5">
        <f>B5*B4</f>
        <v>80000</v>
      </c>
    </row>
    <row r="10" spans="1:2" ht="12.75">
      <c r="A10" t="s">
        <v>11</v>
      </c>
      <c r="B10" s="5">
        <f>B6*B4</f>
        <v>50000</v>
      </c>
    </row>
    <row r="11" spans="1:2" ht="13.5" thickBot="1">
      <c r="A11" s="1" t="s">
        <v>19</v>
      </c>
      <c r="B11" s="8">
        <f>B9-B10</f>
        <v>30000</v>
      </c>
    </row>
    <row r="12" ht="13.5" thickTop="1"/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2" max="7" width="11.00390625" style="0" customWidth="1"/>
  </cols>
  <sheetData>
    <row r="1" spans="1:2" ht="12.75">
      <c r="A1" s="2" t="s">
        <v>16</v>
      </c>
      <c r="B1" s="11"/>
    </row>
    <row r="3" spans="1:2" ht="12.75">
      <c r="A3" s="12" t="s">
        <v>5</v>
      </c>
      <c r="B3" s="10"/>
    </row>
    <row r="4" spans="1:2" ht="12.75">
      <c r="A4" t="s">
        <v>6</v>
      </c>
      <c r="B4" s="6">
        <v>2000</v>
      </c>
    </row>
    <row r="5" spans="1:2" ht="12.75">
      <c r="A5" t="s">
        <v>7</v>
      </c>
      <c r="B5" s="7">
        <v>40</v>
      </c>
    </row>
    <row r="6" spans="1:2" ht="12.75">
      <c r="A6" t="s">
        <v>8</v>
      </c>
      <c r="B6" s="9">
        <v>25</v>
      </c>
    </row>
    <row r="8" ht="12.75">
      <c r="A8" s="12" t="s">
        <v>9</v>
      </c>
    </row>
    <row r="9" spans="1:2" ht="12.75">
      <c r="A9" t="s">
        <v>10</v>
      </c>
      <c r="B9" s="5">
        <f>B5*B4</f>
        <v>80000</v>
      </c>
    </row>
    <row r="10" spans="1:2" ht="12.75">
      <c r="A10" t="s">
        <v>11</v>
      </c>
      <c r="B10" s="5">
        <f>B6*B4</f>
        <v>50000</v>
      </c>
    </row>
    <row r="11" spans="1:2" ht="13.5" thickBot="1">
      <c r="A11" s="1" t="s">
        <v>19</v>
      </c>
      <c r="B11" s="8">
        <f>B9-B10</f>
        <v>30000</v>
      </c>
    </row>
    <row r="12" ht="13.5" thickTop="1"/>
    <row r="13" spans="1:7" ht="12.75">
      <c r="A13" s="12" t="s">
        <v>13</v>
      </c>
      <c r="C13" s="17" t="s">
        <v>7</v>
      </c>
      <c r="D13" s="16"/>
      <c r="E13" s="16"/>
      <c r="F13" s="16"/>
      <c r="G13" s="16"/>
    </row>
    <row r="14" spans="2:7" ht="12.75">
      <c r="B14" s="19"/>
      <c r="C14" s="20">
        <v>30</v>
      </c>
      <c r="D14" s="21">
        <v>35</v>
      </c>
      <c r="E14" s="21">
        <v>40</v>
      </c>
      <c r="F14" s="21">
        <v>45</v>
      </c>
      <c r="G14" s="22">
        <v>50</v>
      </c>
    </row>
    <row r="15" spans="1:7" ht="12.75">
      <c r="A15" s="18" t="s">
        <v>14</v>
      </c>
      <c r="B15" s="23">
        <v>1000</v>
      </c>
      <c r="C15" s="26"/>
      <c r="D15" s="27"/>
      <c r="E15" s="27"/>
      <c r="F15" s="27"/>
      <c r="G15" s="28"/>
    </row>
    <row r="16" spans="1:7" ht="12.75">
      <c r="A16" s="18" t="s">
        <v>15</v>
      </c>
      <c r="B16" s="24">
        <v>2000</v>
      </c>
      <c r="C16" s="29"/>
      <c r="D16" s="30"/>
      <c r="E16" s="30"/>
      <c r="F16" s="30"/>
      <c r="G16" s="31"/>
    </row>
    <row r="17" spans="1:7" ht="12.75">
      <c r="A17" s="15"/>
      <c r="B17" s="24">
        <v>3000</v>
      </c>
      <c r="C17" s="29"/>
      <c r="D17" s="30"/>
      <c r="E17" s="30"/>
      <c r="F17" s="30"/>
      <c r="G17" s="31"/>
    </row>
    <row r="18" spans="1:7" ht="12.75">
      <c r="A18" s="15"/>
      <c r="B18" s="24">
        <v>4000</v>
      </c>
      <c r="C18" s="29"/>
      <c r="D18" s="30"/>
      <c r="E18" s="30"/>
      <c r="F18" s="30"/>
      <c r="G18" s="31"/>
    </row>
    <row r="19" spans="1:7" ht="12.75">
      <c r="A19" s="15"/>
      <c r="B19" s="24">
        <v>5000</v>
      </c>
      <c r="C19" s="29"/>
      <c r="D19" s="30"/>
      <c r="E19" s="30"/>
      <c r="F19" s="30"/>
      <c r="G19" s="31"/>
    </row>
    <row r="20" spans="1:7" ht="12.75">
      <c r="A20" s="15"/>
      <c r="B20" s="24">
        <v>6000</v>
      </c>
      <c r="C20" s="29"/>
      <c r="D20" s="30"/>
      <c r="E20" s="30"/>
      <c r="F20" s="30"/>
      <c r="G20" s="31"/>
    </row>
    <row r="21" spans="1:7" ht="12.75">
      <c r="A21" s="15"/>
      <c r="B21" s="24">
        <v>7000</v>
      </c>
      <c r="C21" s="29"/>
      <c r="D21" s="30"/>
      <c r="E21" s="30"/>
      <c r="F21" s="30"/>
      <c r="G21" s="31"/>
    </row>
    <row r="22" spans="1:7" ht="12.75">
      <c r="A22" s="15"/>
      <c r="B22" s="24">
        <v>8000</v>
      </c>
      <c r="C22" s="29"/>
      <c r="D22" s="30"/>
      <c r="E22" s="30"/>
      <c r="F22" s="30"/>
      <c r="G22" s="31"/>
    </row>
    <row r="23" spans="1:7" ht="12.75">
      <c r="A23" s="15"/>
      <c r="B23" s="24">
        <v>9000</v>
      </c>
      <c r="C23" s="29"/>
      <c r="D23" s="30"/>
      <c r="E23" s="30"/>
      <c r="F23" s="30"/>
      <c r="G23" s="31"/>
    </row>
    <row r="24" spans="1:7" ht="12.75">
      <c r="A24" s="15"/>
      <c r="B24" s="25">
        <v>10000</v>
      </c>
      <c r="C24" s="32"/>
      <c r="D24" s="33"/>
      <c r="E24" s="33"/>
      <c r="F24" s="33"/>
      <c r="G24" s="34"/>
    </row>
    <row r="25" spans="1:7" ht="12.75">
      <c r="A25" s="14"/>
      <c r="B25" s="4"/>
      <c r="C25" s="4"/>
      <c r="D25" s="4"/>
      <c r="E25" s="4"/>
      <c r="F25" s="4"/>
      <c r="G25" s="4"/>
    </row>
    <row r="26" spans="1:7" ht="12.75">
      <c r="A26" s="14"/>
      <c r="B26" s="4"/>
      <c r="C26" s="4"/>
      <c r="D26" s="4"/>
      <c r="E26" s="4"/>
      <c r="F26" s="4"/>
      <c r="G26" s="4"/>
    </row>
    <row r="27" spans="1:7" ht="12.75">
      <c r="A27" s="14"/>
      <c r="B27" s="4"/>
      <c r="C27" s="4"/>
      <c r="D27" s="4"/>
      <c r="E27" s="4"/>
      <c r="F27" s="4"/>
      <c r="G27" s="4"/>
    </row>
  </sheetData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2" sqref="A2"/>
    </sheetView>
  </sheetViews>
  <sheetFormatPr defaultColWidth="9.140625" defaultRowHeight="12.75"/>
  <cols>
    <col min="1" max="1" width="19.421875" style="0" customWidth="1"/>
    <col min="2" max="6" width="12.8515625" style="0" customWidth="1"/>
  </cols>
  <sheetData>
    <row r="1" spans="1:2" ht="12.75">
      <c r="A1" s="2" t="s">
        <v>26</v>
      </c>
      <c r="B1" s="11"/>
    </row>
    <row r="3" spans="1:2" ht="12.75">
      <c r="A3" s="12" t="s">
        <v>5</v>
      </c>
      <c r="B3" s="10"/>
    </row>
    <row r="4" spans="1:2" ht="12.75">
      <c r="A4" t="s">
        <v>34</v>
      </c>
      <c r="B4" s="63">
        <v>1200</v>
      </c>
    </row>
    <row r="5" spans="1:3" ht="12.75">
      <c r="A5" t="s">
        <v>35</v>
      </c>
      <c r="B5" s="61">
        <v>1.1</v>
      </c>
      <c r="C5" s="62" t="s">
        <v>36</v>
      </c>
    </row>
    <row r="6" spans="1:3" ht="12.75">
      <c r="A6" t="s">
        <v>11</v>
      </c>
      <c r="B6" s="61">
        <v>0.4</v>
      </c>
      <c r="C6" s="62" t="s">
        <v>37</v>
      </c>
    </row>
    <row r="7" spans="1:3" ht="12.75">
      <c r="A7" t="s">
        <v>22</v>
      </c>
      <c r="B7" s="63">
        <v>700</v>
      </c>
      <c r="C7" s="62" t="s">
        <v>38</v>
      </c>
    </row>
    <row r="8" spans="1:3" ht="12.75">
      <c r="A8" t="s">
        <v>39</v>
      </c>
      <c r="B8" s="61">
        <v>0.3</v>
      </c>
      <c r="C8" s="62" t="s">
        <v>40</v>
      </c>
    </row>
    <row r="10" spans="1:5" ht="12.75">
      <c r="A10" s="12" t="s">
        <v>25</v>
      </c>
      <c r="B10" s="45" t="s">
        <v>29</v>
      </c>
      <c r="C10" s="45" t="s">
        <v>30</v>
      </c>
      <c r="D10" s="45" t="s">
        <v>31</v>
      </c>
      <c r="E10" s="45" t="s">
        <v>32</v>
      </c>
    </row>
    <row r="11" spans="1:6" ht="12.75">
      <c r="A11" t="s">
        <v>10</v>
      </c>
      <c r="B11" s="52"/>
      <c r="C11" s="52"/>
      <c r="D11" s="52"/>
      <c r="E11" s="52"/>
      <c r="F11" s="53"/>
    </row>
    <row r="12" spans="1:6" ht="12.75">
      <c r="A12" t="s">
        <v>11</v>
      </c>
      <c r="B12" s="54"/>
      <c r="C12" s="54"/>
      <c r="D12" s="54"/>
      <c r="E12" s="54"/>
      <c r="F12" s="53"/>
    </row>
    <row r="13" spans="1:6" ht="12.75">
      <c r="A13" s="1" t="s">
        <v>19</v>
      </c>
      <c r="B13" s="55"/>
      <c r="C13" s="55"/>
      <c r="D13" s="55"/>
      <c r="E13" s="55"/>
      <c r="F13" s="53"/>
    </row>
    <row r="14" spans="1:6" ht="12.75">
      <c r="A14" t="s">
        <v>22</v>
      </c>
      <c r="B14" s="54"/>
      <c r="C14" s="54"/>
      <c r="D14" s="54"/>
      <c r="E14" s="54"/>
      <c r="F14" s="53"/>
    </row>
    <row r="15" spans="1:6" ht="12.75">
      <c r="A15" s="43" t="s">
        <v>24</v>
      </c>
      <c r="B15" s="55"/>
      <c r="C15" s="55"/>
      <c r="D15" s="55"/>
      <c r="E15" s="55"/>
      <c r="F15" s="53"/>
    </row>
    <row r="16" spans="1:6" ht="12.75">
      <c r="A16" t="s">
        <v>23</v>
      </c>
      <c r="B16" s="52"/>
      <c r="C16" s="52"/>
      <c r="D16" s="52"/>
      <c r="E16" s="52"/>
      <c r="F16" s="53"/>
    </row>
    <row r="17" spans="1:6" ht="13.5" thickBot="1">
      <c r="A17" s="43" t="s">
        <v>27</v>
      </c>
      <c r="B17" s="56"/>
      <c r="C17" s="56"/>
      <c r="D17" s="56"/>
      <c r="E17" s="56"/>
      <c r="F17" s="53"/>
    </row>
    <row r="18" ht="13.5" thickTop="1"/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6" width="12.8515625" style="0" customWidth="1"/>
  </cols>
  <sheetData>
    <row r="1" spans="1:2" ht="12.75">
      <c r="A1" s="2" t="s">
        <v>28</v>
      </c>
      <c r="B1" s="11"/>
    </row>
    <row r="3" spans="1:2" ht="12.75">
      <c r="A3" s="12" t="s">
        <v>5</v>
      </c>
      <c r="B3" s="10"/>
    </row>
    <row r="4" spans="1:6" ht="12.75">
      <c r="A4" t="s">
        <v>34</v>
      </c>
      <c r="B4" s="63">
        <v>1200</v>
      </c>
      <c r="E4" s="68" t="s">
        <v>41</v>
      </c>
      <c r="F4" s="69" t="s">
        <v>42</v>
      </c>
    </row>
    <row r="5" spans="1:3" ht="12.75">
      <c r="A5" t="s">
        <v>35</v>
      </c>
      <c r="B5" s="61">
        <v>1.1</v>
      </c>
      <c r="C5" s="62" t="s">
        <v>36</v>
      </c>
    </row>
    <row r="6" spans="1:3" ht="12.75">
      <c r="A6" t="s">
        <v>11</v>
      </c>
      <c r="B6" s="61">
        <v>0.4</v>
      </c>
      <c r="C6" s="62" t="s">
        <v>37</v>
      </c>
    </row>
    <row r="7" spans="1:3" ht="12.75">
      <c r="A7" t="s">
        <v>22</v>
      </c>
      <c r="B7" s="63">
        <v>700</v>
      </c>
      <c r="C7" s="62" t="s">
        <v>38</v>
      </c>
    </row>
    <row r="8" spans="1:3" ht="12.75">
      <c r="A8" t="s">
        <v>39</v>
      </c>
      <c r="B8" s="61">
        <v>0.3</v>
      </c>
      <c r="C8" s="62" t="s">
        <v>40</v>
      </c>
    </row>
    <row r="10" spans="1:6" ht="12.75">
      <c r="A10" s="12" t="s">
        <v>25</v>
      </c>
      <c r="B10" s="45" t="s">
        <v>29</v>
      </c>
      <c r="C10" s="45" t="s">
        <v>30</v>
      </c>
      <c r="D10" s="45" t="s">
        <v>31</v>
      </c>
      <c r="E10" s="45" t="s">
        <v>32</v>
      </c>
      <c r="F10" s="46" t="s">
        <v>33</v>
      </c>
    </row>
    <row r="11" spans="1:6" ht="12.75">
      <c r="A11" t="s">
        <v>10</v>
      </c>
      <c r="B11" s="57">
        <f>B4</f>
        <v>1200</v>
      </c>
      <c r="C11" s="57">
        <f>B11*$B$5</f>
        <v>1320</v>
      </c>
      <c r="D11" s="57">
        <f>C11*$B$5</f>
        <v>1452.0000000000002</v>
      </c>
      <c r="E11" s="57">
        <f>D11*$B$5</f>
        <v>1597.2000000000003</v>
      </c>
      <c r="F11" s="64">
        <f aca="true" t="shared" si="0" ref="F11:F17">SUM(B11:E11)</f>
        <v>5569.200000000001</v>
      </c>
    </row>
    <row r="12" spans="1:6" ht="12.75">
      <c r="A12" t="s">
        <v>11</v>
      </c>
      <c r="B12" s="58">
        <f>B11*$B$6</f>
        <v>480</v>
      </c>
      <c r="C12" s="58">
        <f>C11*$B$6</f>
        <v>528</v>
      </c>
      <c r="D12" s="58">
        <f>D11*$B$6</f>
        <v>580.8000000000001</v>
      </c>
      <c r="E12" s="58">
        <f>E11*$B$6</f>
        <v>638.8800000000001</v>
      </c>
      <c r="F12" s="65">
        <f t="shared" si="0"/>
        <v>2227.6800000000003</v>
      </c>
    </row>
    <row r="13" spans="1:6" ht="12.75">
      <c r="A13" s="1" t="s">
        <v>19</v>
      </c>
      <c r="B13" s="59">
        <f>B11-B12</f>
        <v>720</v>
      </c>
      <c r="C13" s="59">
        <f>C11-C12</f>
        <v>792</v>
      </c>
      <c r="D13" s="59">
        <f>D11-D12</f>
        <v>871.2000000000002</v>
      </c>
      <c r="E13" s="59">
        <f>E11-E12</f>
        <v>958.3200000000002</v>
      </c>
      <c r="F13" s="66">
        <f t="shared" si="0"/>
        <v>3341.5200000000004</v>
      </c>
    </row>
    <row r="14" spans="1:6" ht="12.75">
      <c r="A14" t="s">
        <v>22</v>
      </c>
      <c r="B14" s="58">
        <f>$B$7</f>
        <v>700</v>
      </c>
      <c r="C14" s="58">
        <f>$B$7</f>
        <v>700</v>
      </c>
      <c r="D14" s="58">
        <f>$B$7</f>
        <v>700</v>
      </c>
      <c r="E14" s="58">
        <f>$B$7</f>
        <v>700</v>
      </c>
      <c r="F14" s="65">
        <f t="shared" si="0"/>
        <v>2800</v>
      </c>
    </row>
    <row r="15" spans="1:6" ht="12.75">
      <c r="A15" s="43" t="s">
        <v>24</v>
      </c>
      <c r="B15" s="59">
        <f>B13-B14</f>
        <v>20</v>
      </c>
      <c r="C15" s="59">
        <f>C13-C14</f>
        <v>92</v>
      </c>
      <c r="D15" s="59">
        <f>D13-D14</f>
        <v>171.20000000000016</v>
      </c>
      <c r="E15" s="59">
        <f>E13-E14</f>
        <v>258.32000000000016</v>
      </c>
      <c r="F15" s="66">
        <f t="shared" si="0"/>
        <v>541.5200000000003</v>
      </c>
    </row>
    <row r="16" spans="1:6" ht="12.75">
      <c r="A16" t="s">
        <v>23</v>
      </c>
      <c r="B16" s="57">
        <f>IF(B15&gt;0,B15*$B$8,0)</f>
        <v>6</v>
      </c>
      <c r="C16" s="57">
        <f>IF(C15&gt;0,C15*$B$8,0)</f>
        <v>27.599999999999998</v>
      </c>
      <c r="D16" s="57">
        <f>IF(D15&gt;0,D15*$B$8,0)</f>
        <v>51.36000000000005</v>
      </c>
      <c r="E16" s="57">
        <f>IF(E15&gt;0,E15*$B$8,0)</f>
        <v>77.49600000000005</v>
      </c>
      <c r="F16" s="64">
        <f t="shared" si="0"/>
        <v>162.45600000000007</v>
      </c>
    </row>
    <row r="17" spans="1:6" ht="13.5" thickBot="1">
      <c r="A17" s="43" t="s">
        <v>27</v>
      </c>
      <c r="B17" s="60">
        <f>B15-B16</f>
        <v>14</v>
      </c>
      <c r="C17" s="60">
        <f>C15-C16</f>
        <v>64.4</v>
      </c>
      <c r="D17" s="60">
        <f>D15-D16</f>
        <v>119.84000000000012</v>
      </c>
      <c r="E17" s="60">
        <f>E15-E16</f>
        <v>180.82400000000013</v>
      </c>
      <c r="F17" s="67">
        <f t="shared" si="0"/>
        <v>379.06400000000025</v>
      </c>
    </row>
    <row r="18" ht="13.5" thickTop="1"/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2" sqref="A2"/>
    </sheetView>
  </sheetViews>
  <sheetFormatPr defaultColWidth="9.140625" defaultRowHeight="12.75"/>
  <cols>
    <col min="2" max="2" width="15.7109375" style="0" customWidth="1"/>
    <col min="7" max="7" width="12.421875" style="0" customWidth="1"/>
  </cols>
  <sheetData>
    <row r="1" spans="1:4" ht="12.75">
      <c r="A1" s="2" t="s">
        <v>54</v>
      </c>
      <c r="B1" s="11"/>
      <c r="C1" s="11"/>
      <c r="D1" s="11"/>
    </row>
    <row r="3" spans="1:7" ht="12.75">
      <c r="A3" s="70" t="s">
        <v>43</v>
      </c>
      <c r="B3" s="44" t="s">
        <v>44</v>
      </c>
      <c r="C3" s="44"/>
      <c r="D3" s="44"/>
      <c r="E3" s="44"/>
      <c r="F3" s="44"/>
      <c r="G3" s="44"/>
    </row>
    <row r="4" spans="1:7" ht="12.75">
      <c r="A4" s="44"/>
      <c r="B4" s="44" t="s">
        <v>45</v>
      </c>
      <c r="C4" s="44"/>
      <c r="D4" s="44"/>
      <c r="E4" s="44"/>
      <c r="F4" s="44"/>
      <c r="G4" s="44"/>
    </row>
    <row r="5" spans="1:7" ht="12.75">
      <c r="A5" s="44"/>
      <c r="B5" s="72" t="s">
        <v>46</v>
      </c>
      <c r="C5" s="44"/>
      <c r="D5" s="44"/>
      <c r="E5" s="44"/>
      <c r="F5" s="44"/>
      <c r="G5" s="44"/>
    </row>
    <row r="6" spans="1:7" ht="13.5" thickBot="1">
      <c r="A6" s="44"/>
      <c r="B6" s="44"/>
      <c r="C6" s="44"/>
      <c r="D6" s="44"/>
      <c r="E6" s="44"/>
      <c r="F6" s="44"/>
      <c r="G6" s="44"/>
    </row>
    <row r="7" spans="1:7" ht="13.5" thickBot="1">
      <c r="A7" s="70" t="s">
        <v>47</v>
      </c>
      <c r="B7" s="73"/>
      <c r="C7" s="74" t="s">
        <v>48</v>
      </c>
      <c r="D7" s="75"/>
      <c r="E7" s="76"/>
      <c r="F7" s="83" t="s">
        <v>55</v>
      </c>
      <c r="G7" s="85">
        <v>0.09</v>
      </c>
    </row>
    <row r="8" spans="1:7" ht="13.5" thickBot="1">
      <c r="A8" s="71"/>
      <c r="B8" s="77"/>
      <c r="C8" s="10"/>
      <c r="D8" s="78"/>
      <c r="E8" s="44"/>
      <c r="F8" s="84" t="s">
        <v>56</v>
      </c>
      <c r="G8" s="86">
        <v>20</v>
      </c>
    </row>
    <row r="9" spans="1:7" ht="13.5" thickBot="1">
      <c r="A9" s="71"/>
      <c r="B9" s="73"/>
      <c r="C9" s="79" t="s">
        <v>49</v>
      </c>
      <c r="D9" s="78"/>
      <c r="E9" s="44"/>
      <c r="F9" s="84" t="s">
        <v>57</v>
      </c>
      <c r="G9" s="87">
        <v>-3000</v>
      </c>
    </row>
    <row r="10" spans="1:7" ht="13.5" thickBot="1">
      <c r="A10" s="71"/>
      <c r="B10" s="80"/>
      <c r="C10" s="79"/>
      <c r="D10" s="78"/>
      <c r="E10" s="44"/>
      <c r="F10" s="88" t="s">
        <v>58</v>
      </c>
      <c r="G10" s="89">
        <v>153480.35892594326</v>
      </c>
    </row>
    <row r="11" spans="1:7" ht="13.5" thickBot="1">
      <c r="A11" s="71"/>
      <c r="B11" s="73"/>
      <c r="C11" s="79" t="s">
        <v>50</v>
      </c>
      <c r="D11" s="78"/>
      <c r="E11" s="44"/>
      <c r="F11" s="90" t="s">
        <v>59</v>
      </c>
      <c r="G11" s="91">
        <v>27385.637007257767</v>
      </c>
    </row>
    <row r="12" spans="1:7" ht="12.75">
      <c r="A12" s="71"/>
      <c r="B12" s="80"/>
      <c r="C12" s="79"/>
      <c r="D12" s="78"/>
      <c r="E12" s="44"/>
      <c r="F12" s="44"/>
      <c r="G12" s="44"/>
    </row>
    <row r="13" spans="1:7" ht="12.75">
      <c r="A13" s="44"/>
      <c r="B13" s="44"/>
      <c r="C13" s="10"/>
      <c r="D13" s="78"/>
      <c r="E13" s="44"/>
      <c r="F13" s="44"/>
      <c r="G13" s="44"/>
    </row>
    <row r="14" spans="1:7" ht="12.75">
      <c r="A14" s="70" t="s">
        <v>43</v>
      </c>
      <c r="B14" s="44" t="s">
        <v>51</v>
      </c>
      <c r="C14" s="44"/>
      <c r="D14" s="44"/>
      <c r="E14" s="44"/>
      <c r="F14" s="44"/>
      <c r="G14" s="44"/>
    </row>
    <row r="15" spans="1:7" ht="12.75">
      <c r="A15" s="44"/>
      <c r="B15" s="44" t="s">
        <v>52</v>
      </c>
      <c r="C15" s="44"/>
      <c r="D15" s="44"/>
      <c r="E15" s="44"/>
      <c r="F15" s="44"/>
      <c r="G15" s="44"/>
    </row>
    <row r="16" spans="1:7" ht="13.5" thickBot="1">
      <c r="A16" s="44"/>
      <c r="B16" s="44"/>
      <c r="C16" s="44"/>
      <c r="D16" s="44"/>
      <c r="E16" s="44"/>
      <c r="F16" s="44"/>
      <c r="G16" s="44"/>
    </row>
    <row r="17" spans="1:7" ht="13.5" thickBot="1">
      <c r="A17" s="70" t="s">
        <v>47</v>
      </c>
      <c r="B17" s="73"/>
      <c r="C17" s="74" t="s">
        <v>53</v>
      </c>
      <c r="D17" s="75"/>
      <c r="E17" s="44"/>
      <c r="F17" s="94" t="s">
        <v>55</v>
      </c>
      <c r="G17" s="95">
        <v>0.09</v>
      </c>
    </row>
    <row r="18" spans="6:7" ht="12.75">
      <c r="F18" s="96" t="s">
        <v>56</v>
      </c>
      <c r="G18" s="97">
        <v>20</v>
      </c>
    </row>
    <row r="19" spans="6:7" ht="12.75">
      <c r="F19" s="96" t="s">
        <v>59</v>
      </c>
      <c r="G19" s="98">
        <v>-3000</v>
      </c>
    </row>
    <row r="20" spans="6:7" ht="12.75">
      <c r="F20" s="124" t="s">
        <v>58</v>
      </c>
      <c r="G20" s="125">
        <v>16813.23230333489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2" sqref="A2"/>
    </sheetView>
  </sheetViews>
  <sheetFormatPr defaultColWidth="9.140625" defaultRowHeight="12.75"/>
  <cols>
    <col min="2" max="2" width="15.7109375" style="0" customWidth="1"/>
    <col min="4" max="4" width="10.8515625" style="0" customWidth="1"/>
    <col min="7" max="7" width="12.57421875" style="0" customWidth="1"/>
    <col min="8" max="8" width="12.8515625" style="0" bestFit="1" customWidth="1"/>
    <col min="9" max="9" width="10.7109375" style="0" customWidth="1"/>
  </cols>
  <sheetData>
    <row r="1" spans="1:5" ht="12.75">
      <c r="A1" s="2" t="s">
        <v>60</v>
      </c>
      <c r="B1" s="11"/>
      <c r="C1" s="11"/>
      <c r="D1" s="11"/>
      <c r="E1" s="11"/>
    </row>
    <row r="3" spans="1:7" ht="12.75">
      <c r="A3" s="70" t="s">
        <v>43</v>
      </c>
      <c r="B3" s="44" t="s">
        <v>61</v>
      </c>
      <c r="C3" s="44"/>
      <c r="D3" s="44"/>
      <c r="E3" s="44"/>
      <c r="F3" s="44"/>
      <c r="G3" s="44"/>
    </row>
    <row r="4" spans="1:7" ht="12.75">
      <c r="A4" s="44"/>
      <c r="B4" s="44" t="s">
        <v>62</v>
      </c>
      <c r="C4" s="44"/>
      <c r="D4" s="44"/>
      <c r="E4" s="44"/>
      <c r="F4" s="44"/>
      <c r="G4" s="44"/>
    </row>
    <row r="5" spans="1:7" ht="12.75">
      <c r="A5" s="44"/>
      <c r="B5" s="44" t="s">
        <v>63</v>
      </c>
      <c r="C5" s="44"/>
      <c r="D5" s="44"/>
      <c r="E5" s="44"/>
      <c r="F5" s="44"/>
      <c r="G5" s="44"/>
    </row>
    <row r="6" spans="1:7" ht="13.5" thickBot="1">
      <c r="A6" s="44"/>
      <c r="B6" s="44"/>
      <c r="C6" s="44"/>
      <c r="D6" s="44"/>
      <c r="E6" s="44"/>
      <c r="F6" s="44"/>
      <c r="G6" s="44"/>
    </row>
    <row r="7" spans="1:9" ht="13.5" thickBot="1">
      <c r="A7" s="70" t="s">
        <v>47</v>
      </c>
      <c r="B7" s="73"/>
      <c r="C7" s="79" t="s">
        <v>64</v>
      </c>
      <c r="D7" s="79"/>
      <c r="E7" s="99" t="s">
        <v>65</v>
      </c>
      <c r="F7" s="100">
        <v>-100000</v>
      </c>
      <c r="G7" s="101" t="s">
        <v>66</v>
      </c>
      <c r="H7" s="94" t="s">
        <v>77</v>
      </c>
      <c r="I7" s="118">
        <v>0.14</v>
      </c>
    </row>
    <row r="8" spans="1:9" ht="13.5" thickBot="1">
      <c r="A8" s="71"/>
      <c r="B8" s="77"/>
      <c r="C8" s="10"/>
      <c r="D8" s="10"/>
      <c r="E8" s="102" t="s">
        <v>67</v>
      </c>
      <c r="F8" s="103">
        <v>30000</v>
      </c>
      <c r="G8" s="104"/>
      <c r="H8" s="96" t="s">
        <v>78</v>
      </c>
      <c r="I8" s="119">
        <v>0.14</v>
      </c>
    </row>
    <row r="9" spans="1:9" ht="13.5" thickBot="1">
      <c r="A9" s="71"/>
      <c r="B9" s="117"/>
      <c r="C9" s="82" t="s">
        <v>68</v>
      </c>
      <c r="D9" s="82"/>
      <c r="E9" s="102" t="s">
        <v>69</v>
      </c>
      <c r="F9" s="103">
        <v>32000</v>
      </c>
      <c r="G9" s="104"/>
      <c r="H9" s="120" t="s">
        <v>79</v>
      </c>
      <c r="I9" s="121">
        <v>5576.723111038164</v>
      </c>
    </row>
    <row r="10" spans="1:9" ht="13.5" thickBot="1">
      <c r="A10" s="71"/>
      <c r="B10" s="77"/>
      <c r="C10" s="10"/>
      <c r="D10" s="10"/>
      <c r="E10" s="102" t="s">
        <v>70</v>
      </c>
      <c r="F10" s="103">
        <v>40000</v>
      </c>
      <c r="G10" s="104"/>
      <c r="H10" s="92" t="s">
        <v>80</v>
      </c>
      <c r="I10" s="122">
        <v>0.1681671839128476</v>
      </c>
    </row>
    <row r="11" spans="1:9" ht="13.5" thickBot="1">
      <c r="A11" s="71"/>
      <c r="B11" s="117"/>
      <c r="C11" s="82"/>
      <c r="D11" s="82"/>
      <c r="E11" s="105" t="s">
        <v>71</v>
      </c>
      <c r="F11" s="106">
        <v>48000</v>
      </c>
      <c r="G11" s="107"/>
      <c r="H11" s="93" t="s">
        <v>81</v>
      </c>
      <c r="I11" s="123">
        <v>0.15770216389334846</v>
      </c>
    </row>
    <row r="12" spans="1:7" ht="12.75">
      <c r="A12" s="71"/>
      <c r="B12" s="82" t="s">
        <v>72</v>
      </c>
      <c r="C12" s="10"/>
      <c r="D12" s="10"/>
      <c r="E12" s="44"/>
      <c r="F12" s="44"/>
      <c r="G12" s="44"/>
    </row>
    <row r="13" spans="1:7" ht="12.75">
      <c r="A13" s="44"/>
      <c r="B13" s="44"/>
      <c r="C13" s="10"/>
      <c r="D13" s="10"/>
      <c r="E13" s="44"/>
      <c r="F13" s="44"/>
      <c r="G13" s="44"/>
    </row>
    <row r="14" spans="1:7" ht="12.75">
      <c r="A14" s="70" t="s">
        <v>43</v>
      </c>
      <c r="B14" s="44" t="s">
        <v>73</v>
      </c>
      <c r="C14" s="44"/>
      <c r="D14" s="44"/>
      <c r="E14" s="44"/>
      <c r="F14" s="44"/>
      <c r="G14" s="44"/>
    </row>
    <row r="15" spans="1:7" ht="12.75">
      <c r="A15" s="44"/>
      <c r="B15" s="44" t="s">
        <v>74</v>
      </c>
      <c r="C15" s="44"/>
      <c r="D15" s="44"/>
      <c r="E15" s="44"/>
      <c r="F15" s="44"/>
      <c r="G15" s="44"/>
    </row>
    <row r="16" spans="1:7" ht="13.5" thickBot="1">
      <c r="A16" s="44"/>
      <c r="B16" s="44"/>
      <c r="C16" s="44"/>
      <c r="D16" s="44"/>
      <c r="E16" s="44"/>
      <c r="F16" s="44"/>
      <c r="G16" s="44"/>
    </row>
    <row r="17" spans="1:9" ht="13.5" thickBot="1">
      <c r="A17" s="70" t="s">
        <v>47</v>
      </c>
      <c r="B17" s="73"/>
      <c r="C17" s="79" t="s">
        <v>75</v>
      </c>
      <c r="D17" s="79"/>
      <c r="E17" s="108" t="s">
        <v>76</v>
      </c>
      <c r="F17" s="109">
        <v>-100000</v>
      </c>
      <c r="G17" s="110" t="s">
        <v>66</v>
      </c>
      <c r="H17" s="94" t="s">
        <v>77</v>
      </c>
      <c r="I17" s="118">
        <v>0.14</v>
      </c>
    </row>
    <row r="18" spans="1:9" ht="13.5" thickBot="1">
      <c r="A18" s="44"/>
      <c r="B18" s="44"/>
      <c r="C18" s="44"/>
      <c r="D18" s="44"/>
      <c r="E18" s="111" t="s">
        <v>65</v>
      </c>
      <c r="F18" s="112">
        <v>30000</v>
      </c>
      <c r="G18" s="113"/>
      <c r="H18" s="96"/>
      <c r="I18" s="119"/>
    </row>
    <row r="19" spans="1:9" ht="13.5" thickBot="1">
      <c r="A19" s="44"/>
      <c r="B19" s="81"/>
      <c r="C19" s="82" t="s">
        <v>68</v>
      </c>
      <c r="D19" s="82"/>
      <c r="E19" s="111" t="s">
        <v>67</v>
      </c>
      <c r="F19" s="112">
        <v>32000</v>
      </c>
      <c r="G19" s="113"/>
      <c r="H19" s="120" t="s">
        <v>79</v>
      </c>
      <c r="I19" s="121">
        <v>6357.464346583496</v>
      </c>
    </row>
    <row r="20" spans="1:9" ht="12.75">
      <c r="A20" s="44"/>
      <c r="B20" s="44"/>
      <c r="C20" s="44"/>
      <c r="D20" s="44"/>
      <c r="E20" s="111" t="s">
        <v>69</v>
      </c>
      <c r="F20" s="112">
        <v>40000</v>
      </c>
      <c r="G20" s="113"/>
      <c r="H20" s="92" t="s">
        <v>80</v>
      </c>
      <c r="I20" s="122">
        <v>0.1681671839128476</v>
      </c>
    </row>
    <row r="21" spans="1:9" ht="12.75">
      <c r="A21" s="44"/>
      <c r="B21" s="44"/>
      <c r="C21" s="44"/>
      <c r="D21" s="44"/>
      <c r="E21" s="114" t="s">
        <v>70</v>
      </c>
      <c r="F21" s="115">
        <v>48000</v>
      </c>
      <c r="G21" s="116"/>
      <c r="H21" s="93"/>
      <c r="I21" s="12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2" sqref="A2"/>
    </sheetView>
  </sheetViews>
  <sheetFormatPr defaultColWidth="9.140625" defaultRowHeight="12.75"/>
  <cols>
    <col min="2" max="3" width="19.140625" style="0" customWidth="1"/>
  </cols>
  <sheetData>
    <row r="1" spans="1:2" ht="12.75">
      <c r="A1" s="2" t="s">
        <v>97</v>
      </c>
      <c r="B1" s="11"/>
    </row>
    <row r="3" spans="1:4" ht="12.75">
      <c r="A3" s="70" t="s">
        <v>43</v>
      </c>
      <c r="B3" s="44" t="s">
        <v>82</v>
      </c>
      <c r="C3" s="44"/>
      <c r="D3" s="44"/>
    </row>
    <row r="4" spans="1:4" ht="12.75">
      <c r="A4" s="44"/>
      <c r="B4" s="44" t="s">
        <v>83</v>
      </c>
      <c r="C4" s="44"/>
      <c r="D4" s="44"/>
    </row>
    <row r="5" spans="1:4" ht="13.5" thickBot="1">
      <c r="A5" s="44"/>
      <c r="B5" s="44"/>
      <c r="C5" s="44"/>
      <c r="D5" s="44"/>
    </row>
    <row r="6" spans="1:4" ht="13.5" thickBot="1">
      <c r="A6" s="70" t="s">
        <v>47</v>
      </c>
      <c r="B6" s="73"/>
      <c r="C6" s="74" t="s">
        <v>84</v>
      </c>
      <c r="D6" s="75"/>
    </row>
    <row r="7" spans="1:4" ht="13.5" thickBot="1">
      <c r="A7" s="71"/>
      <c r="B7" s="77"/>
      <c r="C7" s="10"/>
      <c r="D7" s="78"/>
    </row>
    <row r="8" spans="1:4" ht="13.5" thickBot="1">
      <c r="A8" s="71"/>
      <c r="B8" s="73"/>
      <c r="C8" s="126" t="s">
        <v>85</v>
      </c>
      <c r="D8" s="78"/>
    </row>
    <row r="9" spans="1:4" ht="13.5" thickBot="1">
      <c r="A9" s="71"/>
      <c r="B9" s="77"/>
      <c r="C9" s="10"/>
      <c r="D9" s="78"/>
    </row>
    <row r="10" spans="1:4" ht="13.5" thickBot="1">
      <c r="A10" s="71"/>
      <c r="B10" s="73"/>
      <c r="C10" s="126" t="s">
        <v>86</v>
      </c>
      <c r="D10" s="78"/>
    </row>
    <row r="11" spans="1:4" ht="12.75">
      <c r="A11" s="71"/>
      <c r="B11" s="77"/>
      <c r="C11" s="10"/>
      <c r="D11" s="78"/>
    </row>
    <row r="12" spans="1:4" ht="12.75">
      <c r="A12" s="71"/>
      <c r="B12" s="77" t="s">
        <v>87</v>
      </c>
      <c r="C12" s="10"/>
      <c r="D12" s="78"/>
    </row>
    <row r="13" spans="1:4" ht="12.75">
      <c r="A13" s="71"/>
      <c r="B13" s="77" t="s">
        <v>88</v>
      </c>
      <c r="C13" s="10"/>
      <c r="D13" s="78"/>
    </row>
    <row r="14" spans="1:4" ht="13.5" thickBot="1">
      <c r="A14" s="71"/>
      <c r="B14" s="77"/>
      <c r="C14" s="10"/>
      <c r="D14" s="78"/>
    </row>
    <row r="15" spans="1:4" ht="13.5" thickBot="1">
      <c r="A15" s="71"/>
      <c r="B15" s="73"/>
      <c r="C15" s="74" t="s">
        <v>89</v>
      </c>
      <c r="D15" s="78"/>
    </row>
    <row r="16" spans="1:4" ht="12.75">
      <c r="A16" s="71"/>
      <c r="B16" s="80"/>
      <c r="C16" s="79"/>
      <c r="D16" s="78"/>
    </row>
    <row r="17" spans="1:4" ht="12.75">
      <c r="A17" s="71"/>
      <c r="B17" s="80"/>
      <c r="C17" s="79"/>
      <c r="D17" s="78"/>
    </row>
    <row r="18" spans="1:4" ht="12.75">
      <c r="A18" s="70" t="s">
        <v>43</v>
      </c>
      <c r="B18" s="44" t="s">
        <v>90</v>
      </c>
      <c r="C18" s="44"/>
      <c r="D18" s="44"/>
    </row>
    <row r="19" spans="1:4" ht="12.75">
      <c r="A19" s="44"/>
      <c r="B19" s="44" t="s">
        <v>91</v>
      </c>
      <c r="C19" s="44"/>
      <c r="D19" s="44"/>
    </row>
    <row r="20" spans="1:4" ht="12.75">
      <c r="A20" s="44"/>
      <c r="B20" s="44"/>
      <c r="C20" s="44"/>
      <c r="D20" s="44"/>
    </row>
    <row r="21" spans="1:4" ht="12.75">
      <c r="A21" s="70" t="s">
        <v>47</v>
      </c>
      <c r="B21" s="127"/>
      <c r="C21" s="74"/>
      <c r="D21" s="127" t="s">
        <v>92</v>
      </c>
    </row>
    <row r="22" spans="1:4" ht="12.75">
      <c r="A22" s="130" t="s">
        <v>93</v>
      </c>
      <c r="B22" s="132" t="s">
        <v>94</v>
      </c>
      <c r="C22" s="133" t="s">
        <v>95</v>
      </c>
      <c r="D22" s="128" t="s">
        <v>96</v>
      </c>
    </row>
    <row r="23" spans="1:4" ht="12.75">
      <c r="A23" s="131">
        <v>1</v>
      </c>
      <c r="B23" s="129"/>
      <c r="C23" s="129"/>
      <c r="D23" s="44"/>
    </row>
    <row r="24" spans="1:4" ht="12.75">
      <c r="A24" s="131">
        <v>2</v>
      </c>
      <c r="B24" s="129"/>
      <c r="C24" s="129"/>
      <c r="D24" s="44"/>
    </row>
    <row r="25" spans="1:4" ht="12.75">
      <c r="A25" s="131">
        <v>3</v>
      </c>
      <c r="B25" s="129"/>
      <c r="C25" s="129"/>
      <c r="D25" s="44"/>
    </row>
    <row r="26" spans="1:4" ht="12.75">
      <c r="A26" s="131">
        <v>4</v>
      </c>
      <c r="B26" s="129"/>
      <c r="C26" s="129"/>
      <c r="D26" s="44"/>
    </row>
    <row r="27" spans="1:4" ht="12.75">
      <c r="A27" s="131">
        <v>5</v>
      </c>
      <c r="B27" s="129"/>
      <c r="C27" s="129"/>
      <c r="D27" s="44"/>
    </row>
    <row r="28" spans="1:4" ht="12.75">
      <c r="A28" s="131">
        <v>6</v>
      </c>
      <c r="B28" s="129"/>
      <c r="C28" s="129"/>
      <c r="D28" s="44"/>
    </row>
    <row r="29" spans="1:4" ht="12.75">
      <c r="A29" s="131">
        <v>7</v>
      </c>
      <c r="B29" s="129"/>
      <c r="C29" s="129"/>
      <c r="D29" s="44"/>
    </row>
    <row r="30" spans="1:4" ht="12.75">
      <c r="A30" s="44"/>
      <c r="B30" s="44"/>
      <c r="C30" s="44"/>
      <c r="D30" s="4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DSS using Excel # 1</dc:title>
  <dc:subject/>
  <dc:creator>EK BUNCHUA</dc:creator>
  <cp:keywords/>
  <dc:description/>
  <cp:lastModifiedBy>Ek Bunchua</cp:lastModifiedBy>
  <dcterms:created xsi:type="dcterms:W3CDTF">1998-07-07T06:09:07Z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